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1410" windowHeight="8510" tabRatio="815" activeTab="3"/>
  </bookViews>
  <sheets>
    <sheet name="Оплата труда" sheetId="1" r:id="rId1"/>
    <sheet name="мат.запасы" sheetId="2" r:id="rId2"/>
    <sheet name="амортизация" sheetId="3" r:id="rId3"/>
    <sheet name="Расчет оказ.пл.услуги" sheetId="4" r:id="rId4"/>
  </sheets>
  <definedNames/>
  <calcPr fullCalcOnLoad="1"/>
</workbook>
</file>

<file path=xl/sharedStrings.xml><?xml version="1.0" encoding="utf-8"?>
<sst xmlns="http://schemas.openxmlformats.org/spreadsheetml/2006/main" count="119" uniqueCount="103">
  <si>
    <t>Средняя</t>
  </si>
  <si>
    <t>месячный</t>
  </si>
  <si>
    <t>фонд раб</t>
  </si>
  <si>
    <t>с начис.,руб</t>
  </si>
  <si>
    <t>норма времени</t>
  </si>
  <si>
    <t>на оказание пл.</t>
  </si>
  <si>
    <t>усл,мин.</t>
  </si>
  <si>
    <t>Затраты на</t>
  </si>
  <si>
    <t>оплату труда,</t>
  </si>
  <si>
    <t>руб</t>
  </si>
  <si>
    <t>з/пл в мес</t>
  </si>
  <si>
    <t>времени,мин</t>
  </si>
  <si>
    <t>Вид мат</t>
  </si>
  <si>
    <t>запасов</t>
  </si>
  <si>
    <t>Наименинование</t>
  </si>
  <si>
    <t>товара</t>
  </si>
  <si>
    <t>ед.из</t>
  </si>
  <si>
    <t>норма</t>
  </si>
  <si>
    <t>потреб</t>
  </si>
  <si>
    <t>объем оказания</t>
  </si>
  <si>
    <t>пл.услуг,чел</t>
  </si>
  <si>
    <t>цена за</t>
  </si>
  <si>
    <t>единицу</t>
  </si>
  <si>
    <t>Всего затрат мат.запасов</t>
  </si>
  <si>
    <t>(4*5*6)</t>
  </si>
  <si>
    <t>Наим-е</t>
  </si>
  <si>
    <t>обор-я</t>
  </si>
  <si>
    <t>Балансовая</t>
  </si>
  <si>
    <t>стоимость</t>
  </si>
  <si>
    <t>Годовая норма</t>
  </si>
  <si>
    <t>износа.%</t>
  </si>
  <si>
    <t>времени работы обор,час</t>
  </si>
  <si>
    <t>Время работы обор.</t>
  </si>
  <si>
    <t>Сумма начисленной</t>
  </si>
  <si>
    <t>амортизации</t>
  </si>
  <si>
    <t>2.2 Платные услуги,не входящие в перечень гос.(муниципальных) услуг (работ)</t>
  </si>
  <si>
    <t>Расчет накладных затрат, необходимых для обеспечения деятельности учреждения при оказании платной услуги</t>
  </si>
  <si>
    <t>№ п/п</t>
  </si>
  <si>
    <t>Наименование статей затрат</t>
  </si>
  <si>
    <t>Сумма</t>
  </si>
  <si>
    <t>Прогноз затрат на административно-управленческий персонал</t>
  </si>
  <si>
    <t>Прогноз затрат общехозяйственного назначения\</t>
  </si>
  <si>
    <t>Прогноз суммарного фонда оплаты труда основного персонала</t>
  </si>
  <si>
    <t>Прогноз суммы начисленной амортизации имущества общехозяйственного назначения</t>
  </si>
  <si>
    <t>Коэффициент накладных затрат</t>
  </si>
  <si>
    <t>Затраты на основной персонал,участвующий в предоставлении платной услуги</t>
  </si>
  <si>
    <t>Итого накладные затраты</t>
  </si>
  <si>
    <t>2.2.Платные услуги,не входящие в перечень государственных</t>
  </si>
  <si>
    <t>Единица измерения</t>
  </si>
  <si>
    <t>Показатель</t>
  </si>
  <si>
    <t>Затраты на оплату труда основного персонала</t>
  </si>
  <si>
    <t>руб.</t>
  </si>
  <si>
    <t>Затраты материальных запасов</t>
  </si>
  <si>
    <t>Сумма начисленной амортизации оборудования,</t>
  </si>
  <si>
    <t>используемого при оказании платной услуги</t>
  </si>
  <si>
    <t>Накладные затраты,относимые за платную услугу</t>
  </si>
  <si>
    <t>Итого затрат</t>
  </si>
  <si>
    <t>Плановое количество оказываемых услуг</t>
  </si>
  <si>
    <t>Цена на платную услугу</t>
  </si>
  <si>
    <t>человек</t>
  </si>
  <si>
    <t>руб.за услугу</t>
  </si>
  <si>
    <t>РАСЧЕТ ЗАТРАТ</t>
  </si>
  <si>
    <t xml:space="preserve">на оплату труда основного персонала, непосредственно участвующего </t>
  </si>
  <si>
    <t xml:space="preserve">в процессе оказания платной услуги </t>
  </si>
  <si>
    <t>ИТОГО</t>
  </si>
  <si>
    <t>(стр5= 2/3*4)</t>
  </si>
  <si>
    <t>оказания платной услуги</t>
  </si>
  <si>
    <t>Моющие</t>
  </si>
  <si>
    <t>средства</t>
  </si>
  <si>
    <t>Расчет затрат на материальные запасы,полностью потребляемые в процессе</t>
  </si>
  <si>
    <t>в процессе оказания усл,час</t>
  </si>
  <si>
    <t>РАСЧЕТ СУММЫ</t>
  </si>
  <si>
    <t xml:space="preserve"> </t>
  </si>
  <si>
    <t>начисленной амортизации оборудования, используемого при  оказании платной услуги</t>
  </si>
  <si>
    <t>шт</t>
  </si>
  <si>
    <t>Мыло хоз.</t>
  </si>
  <si>
    <t>Туалет.бумага</t>
  </si>
  <si>
    <t>рул.</t>
  </si>
  <si>
    <t>Стиральный пор.</t>
  </si>
  <si>
    <t>упак</t>
  </si>
  <si>
    <t>Сода кальцинир.</t>
  </si>
  <si>
    <t>кг</t>
  </si>
  <si>
    <t>Хлораммиак</t>
  </si>
  <si>
    <t>стоимость 1 занятия (30 мин) на 1 го человека</t>
  </si>
  <si>
    <t>Стоимость услуги в месяц на 1 го человека:</t>
  </si>
  <si>
    <t>Всего занят.в месяц:</t>
  </si>
  <si>
    <t>должность</t>
  </si>
  <si>
    <t>уп</t>
  </si>
  <si>
    <t>МБДОУ "ЦРР- детский сад №14"</t>
  </si>
  <si>
    <t>"ЦРР- детский сад №14"</t>
  </si>
  <si>
    <t xml:space="preserve">         МБДОУ</t>
  </si>
  <si>
    <t xml:space="preserve">"ЦРР- детский сад №14" </t>
  </si>
  <si>
    <t>Заведующий МБДОУ "ЦРР- детский сад №14"                          Н.И. Загородская</t>
  </si>
  <si>
    <t xml:space="preserve">МБДОУ </t>
  </si>
  <si>
    <t>Старшая медицин-</t>
  </si>
  <si>
    <t xml:space="preserve">цинская сестра </t>
  </si>
  <si>
    <t>Озоровительная услуга - кислор коктейль</t>
  </si>
  <si>
    <t>кислородный коктейль</t>
  </si>
  <si>
    <t>Кислородный коктейль</t>
  </si>
  <si>
    <t>Порошок для коктейля</t>
  </si>
  <si>
    <t>сок</t>
  </si>
  <si>
    <t>(муниципальных) услуг (работ)</t>
  </si>
  <si>
    <t>1 услуги на 1 человека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</si>
</sst>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2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26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2" fillId="0" borderId="1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7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2" fillId="0" borderId="22" xfId="0" applyNumberFormat="1" applyFont="1" applyBorder="1" applyAlignment="1">
      <alignment/>
    </xf>
    <xf numFmtId="2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1" fontId="0" fillId="0" borderId="11" xfId="0" applyNumberFormat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2" fontId="0" fillId="0" borderId="18" xfId="0" applyNumberForma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2" fontId="0" fillId="0" borderId="29" xfId="0" applyNumberFormat="1" applyBorder="1" applyAlignment="1">
      <alignment/>
    </xf>
    <xf numFmtId="2" fontId="2" fillId="0" borderId="17" xfId="0" applyNumberFormat="1" applyFont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30" xfId="0" applyBorder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0">
      <selection activeCell="C17" sqref="C17"/>
    </sheetView>
  </sheetViews>
  <sheetFormatPr defaultColWidth="9.00390625" defaultRowHeight="12.75"/>
  <cols>
    <col min="1" max="1" width="17.875" style="9" customWidth="1"/>
    <col min="2" max="2" width="12.875" style="9" customWidth="1"/>
    <col min="3" max="3" width="11.625" style="9" customWidth="1"/>
    <col min="4" max="4" width="14.50390625" style="9" customWidth="1"/>
    <col min="5" max="5" width="15.00390625" style="9" customWidth="1"/>
  </cols>
  <sheetData>
    <row r="1" spans="1:4" ht="12">
      <c r="A1" s="72" t="s">
        <v>61</v>
      </c>
      <c r="B1" s="72"/>
      <c r="C1" s="72"/>
      <c r="D1" s="72"/>
    </row>
    <row r="2" spans="1:5" ht="12">
      <c r="A2" s="72" t="s">
        <v>62</v>
      </c>
      <c r="B2" s="72"/>
      <c r="C2" s="72"/>
      <c r="D2" s="72"/>
      <c r="E2" s="72"/>
    </row>
    <row r="3" spans="1:5" ht="12">
      <c r="A3" s="72" t="s">
        <v>63</v>
      </c>
      <c r="B3" s="72"/>
      <c r="C3" s="72"/>
      <c r="D3" s="72"/>
      <c r="E3" s="72"/>
    </row>
    <row r="4" spans="1:5" ht="12">
      <c r="A4" s="28"/>
      <c r="B4" s="28"/>
      <c r="C4" s="28"/>
      <c r="D4" s="28"/>
      <c r="E4" s="28"/>
    </row>
    <row r="5" spans="1:5" s="31" customFormat="1" ht="12.75">
      <c r="A5" s="30"/>
      <c r="B5" s="73" t="s">
        <v>96</v>
      </c>
      <c r="C5" s="73"/>
      <c r="D5" s="73"/>
      <c r="E5" s="30"/>
    </row>
    <row r="6" spans="2:3" ht="12.75" thickBot="1">
      <c r="B6" s="9" t="s">
        <v>90</v>
      </c>
      <c r="C6" s="9" t="s">
        <v>91</v>
      </c>
    </row>
    <row r="7" spans="1:5" ht="12">
      <c r="A7" s="10"/>
      <c r="B7" s="10" t="s">
        <v>0</v>
      </c>
      <c r="C7" s="10" t="s">
        <v>1</v>
      </c>
      <c r="D7" s="10" t="s">
        <v>4</v>
      </c>
      <c r="E7" s="10" t="s">
        <v>7</v>
      </c>
    </row>
    <row r="8" spans="1:5" ht="12">
      <c r="A8" s="11" t="s">
        <v>86</v>
      </c>
      <c r="B8" s="11" t="s">
        <v>10</v>
      </c>
      <c r="C8" s="11" t="s">
        <v>2</v>
      </c>
      <c r="D8" s="11" t="s">
        <v>5</v>
      </c>
      <c r="E8" s="11" t="s">
        <v>8</v>
      </c>
    </row>
    <row r="9" spans="1:5" ht="12">
      <c r="A9" s="11"/>
      <c r="B9" s="11" t="s">
        <v>3</v>
      </c>
      <c r="C9" s="11" t="s">
        <v>11</v>
      </c>
      <c r="D9" s="11" t="s">
        <v>6</v>
      </c>
      <c r="E9" s="11" t="s">
        <v>9</v>
      </c>
    </row>
    <row r="10" spans="1:5" ht="12.75" thickBot="1">
      <c r="A10" s="12"/>
      <c r="B10" s="12"/>
      <c r="C10" s="12"/>
      <c r="D10" s="12"/>
      <c r="E10" s="12" t="s">
        <v>65</v>
      </c>
    </row>
    <row r="11" spans="1:5" s="23" customFormat="1" ht="12.75" thickBot="1">
      <c r="A11" s="32">
        <v>1</v>
      </c>
      <c r="B11" s="32">
        <v>2</v>
      </c>
      <c r="C11" s="32">
        <v>3</v>
      </c>
      <c r="D11" s="32">
        <v>4</v>
      </c>
      <c r="E11" s="32">
        <v>5</v>
      </c>
    </row>
    <row r="12" spans="1:5" ht="12.75" thickBot="1">
      <c r="A12" s="13"/>
      <c r="B12" s="13"/>
      <c r="C12" s="13"/>
      <c r="D12" s="13"/>
      <c r="E12" s="13"/>
    </row>
    <row r="13" spans="1:5" ht="12.75" thickBot="1">
      <c r="A13" s="13"/>
      <c r="B13" s="13"/>
      <c r="C13" s="13"/>
      <c r="D13" s="13"/>
      <c r="E13" s="13"/>
    </row>
    <row r="14" spans="1:5" ht="12.75" thickBot="1">
      <c r="A14" s="13" t="s">
        <v>94</v>
      </c>
      <c r="B14" s="13">
        <v>20639.15</v>
      </c>
      <c r="C14" s="13">
        <v>8640</v>
      </c>
      <c r="D14" s="13">
        <v>30</v>
      </c>
      <c r="E14" s="13">
        <f>B14/C14*D14</f>
        <v>71.66371527777778</v>
      </c>
    </row>
    <row r="15" spans="1:5" ht="12.75" thickBot="1">
      <c r="A15" s="13" t="s">
        <v>95</v>
      </c>
      <c r="B15" s="13"/>
      <c r="C15" s="13"/>
      <c r="D15" s="13"/>
      <c r="E15" s="13"/>
    </row>
    <row r="16" spans="1:5" ht="12.75" thickBot="1">
      <c r="A16" s="13"/>
      <c r="B16" s="13"/>
      <c r="C16" s="13"/>
      <c r="D16" s="13"/>
      <c r="E16" s="13"/>
    </row>
    <row r="17" spans="1:5" ht="12.75" thickBot="1">
      <c r="A17" s="13"/>
      <c r="B17" s="13"/>
      <c r="C17" s="13"/>
      <c r="D17" s="13"/>
      <c r="E17" s="13"/>
    </row>
    <row r="18" spans="1:5" ht="12.75" thickBot="1">
      <c r="A18" s="13"/>
      <c r="B18" s="13"/>
      <c r="C18" s="13"/>
      <c r="D18" s="13"/>
      <c r="E18" s="13"/>
    </row>
    <row r="19" spans="1:5" ht="12.75" thickBot="1">
      <c r="A19" s="13"/>
      <c r="B19" s="13"/>
      <c r="C19" s="13"/>
      <c r="D19" s="13"/>
      <c r="E19" s="13"/>
    </row>
    <row r="20" spans="1:5" ht="12.75" thickBot="1">
      <c r="A20" s="13"/>
      <c r="B20" s="13"/>
      <c r="C20" s="13"/>
      <c r="D20" s="13"/>
      <c r="E20" s="13"/>
    </row>
    <row r="21" spans="1:5" ht="12.75" thickBot="1">
      <c r="A21" s="13"/>
      <c r="B21" s="13"/>
      <c r="C21" s="13"/>
      <c r="D21" s="13"/>
      <c r="E21" s="13"/>
    </row>
    <row r="22" spans="1:5" ht="12.75" thickBot="1">
      <c r="A22" s="13"/>
      <c r="B22" s="13"/>
      <c r="C22" s="13"/>
      <c r="D22" s="13"/>
      <c r="E22" s="13"/>
    </row>
    <row r="23" spans="1:5" ht="12.75" thickBot="1">
      <c r="A23" s="13"/>
      <c r="B23" s="13"/>
      <c r="C23" s="13"/>
      <c r="D23" s="13"/>
      <c r="E23" s="13"/>
    </row>
    <row r="24" spans="1:5" ht="12.75" thickBot="1">
      <c r="A24" s="13"/>
      <c r="B24" s="13"/>
      <c r="C24" s="13"/>
      <c r="D24" s="13"/>
      <c r="E24" s="13"/>
    </row>
    <row r="25" spans="1:5" ht="12.75" thickBot="1">
      <c r="A25" s="13"/>
      <c r="B25" s="13"/>
      <c r="C25" s="13"/>
      <c r="D25" s="13"/>
      <c r="E25" s="13"/>
    </row>
    <row r="26" spans="1:5" ht="12.75" thickBot="1">
      <c r="A26" s="13"/>
      <c r="B26" s="13"/>
      <c r="C26" s="13"/>
      <c r="D26" s="13"/>
      <c r="E26" s="13"/>
    </row>
    <row r="27" spans="1:5" ht="12.75" thickBot="1">
      <c r="A27" s="13"/>
      <c r="B27" s="13"/>
      <c r="C27" s="13"/>
      <c r="D27" s="13"/>
      <c r="E27" s="13"/>
    </row>
    <row r="28" spans="1:5" ht="23.25" customHeight="1" thickBot="1">
      <c r="A28" s="13" t="s">
        <v>64</v>
      </c>
      <c r="B28" s="13">
        <f>SUM(B12:B27)</f>
        <v>20639.15</v>
      </c>
      <c r="C28" s="13">
        <f>SUM(C12:C27)</f>
        <v>8640</v>
      </c>
      <c r="D28" s="13">
        <f>SUM(D12:D27)</f>
        <v>30</v>
      </c>
      <c r="E28" s="13">
        <f>SUM(E12:E27)</f>
        <v>71.66371527777778</v>
      </c>
    </row>
    <row r="30" ht="12">
      <c r="A30" s="9" t="s">
        <v>92</v>
      </c>
    </row>
  </sheetData>
  <sheetProtection/>
  <mergeCells count="4">
    <mergeCell ref="A1:D1"/>
    <mergeCell ref="A2:E2"/>
    <mergeCell ref="A3:E3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11.875" style="0" customWidth="1"/>
    <col min="2" max="2" width="18.125" style="0" customWidth="1"/>
    <col min="3" max="3" width="5.125" style="0" customWidth="1"/>
    <col min="4" max="4" width="8.375" style="0" customWidth="1"/>
    <col min="5" max="5" width="15.125" style="0" customWidth="1"/>
    <col min="6" max="6" width="7.625" style="0" customWidth="1"/>
    <col min="7" max="7" width="22.625" style="0" customWidth="1"/>
  </cols>
  <sheetData>
    <row r="1" ht="12">
      <c r="B1" t="s">
        <v>69</v>
      </c>
    </row>
    <row r="2" spans="2:7" ht="12">
      <c r="B2" s="74" t="s">
        <v>66</v>
      </c>
      <c r="C2" s="74"/>
      <c r="D2" s="74"/>
      <c r="E2" s="74"/>
      <c r="F2" s="74"/>
      <c r="G2" s="74"/>
    </row>
    <row r="3" ht="12">
      <c r="B3" t="s">
        <v>88</v>
      </c>
    </row>
    <row r="4" spans="1:5" s="31" customFormat="1" ht="13.5" thickBot="1">
      <c r="A4" s="30"/>
      <c r="B4" s="73" t="s">
        <v>97</v>
      </c>
      <c r="C4" s="73"/>
      <c r="D4" s="73"/>
      <c r="E4" s="30"/>
    </row>
    <row r="5" spans="1:7" ht="12">
      <c r="A5" s="1" t="s">
        <v>12</v>
      </c>
      <c r="B5" s="1" t="s">
        <v>14</v>
      </c>
      <c r="C5" s="1" t="s">
        <v>16</v>
      </c>
      <c r="D5" s="1" t="s">
        <v>17</v>
      </c>
      <c r="E5" s="1" t="s">
        <v>19</v>
      </c>
      <c r="F5" s="3" t="s">
        <v>21</v>
      </c>
      <c r="G5" s="1" t="s">
        <v>23</v>
      </c>
    </row>
    <row r="6" spans="1:7" ht="12.75" thickBot="1">
      <c r="A6" s="2" t="s">
        <v>13</v>
      </c>
      <c r="B6" s="2" t="s">
        <v>15</v>
      </c>
      <c r="C6" s="2"/>
      <c r="D6" s="2" t="s">
        <v>18</v>
      </c>
      <c r="E6" s="2" t="s">
        <v>20</v>
      </c>
      <c r="F6" s="4" t="s">
        <v>22</v>
      </c>
      <c r="G6" s="2" t="s">
        <v>24</v>
      </c>
    </row>
    <row r="7" spans="1:7" s="27" customFormat="1" ht="12.75" thickBot="1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6">
        <v>7</v>
      </c>
    </row>
    <row r="8" spans="1:7" ht="24.75">
      <c r="A8" s="71"/>
      <c r="B8" s="75" t="s">
        <v>99</v>
      </c>
      <c r="C8" s="5" t="s">
        <v>74</v>
      </c>
      <c r="D8" s="6">
        <v>0.1</v>
      </c>
      <c r="E8" s="6">
        <v>150</v>
      </c>
      <c r="F8" s="5">
        <v>42</v>
      </c>
      <c r="G8" s="7">
        <f aca="true" t="shared" si="0" ref="G8:G14">D8*E8*F8</f>
        <v>630</v>
      </c>
    </row>
    <row r="9" spans="1:7" ht="12">
      <c r="A9" s="6"/>
      <c r="B9" s="5" t="s">
        <v>100</v>
      </c>
      <c r="C9" s="5" t="s">
        <v>87</v>
      </c>
      <c r="D9" s="6">
        <v>0.1</v>
      </c>
      <c r="E9" s="6">
        <v>150</v>
      </c>
      <c r="F9" s="5">
        <v>4.5</v>
      </c>
      <c r="G9" s="7">
        <f t="shared" si="0"/>
        <v>67.5</v>
      </c>
    </row>
    <row r="10" spans="1:7" ht="12">
      <c r="A10" s="6"/>
      <c r="B10" s="5"/>
      <c r="C10" s="5"/>
      <c r="D10" s="6"/>
      <c r="E10" s="6"/>
      <c r="F10" s="5"/>
      <c r="G10" s="7">
        <f t="shared" si="0"/>
        <v>0</v>
      </c>
    </row>
    <row r="11" spans="1:7" ht="12">
      <c r="A11" s="6"/>
      <c r="B11" s="5"/>
      <c r="C11" s="5"/>
      <c r="D11" s="6"/>
      <c r="E11" s="6"/>
      <c r="F11" s="5"/>
      <c r="G11" s="7">
        <f t="shared" si="0"/>
        <v>0</v>
      </c>
    </row>
    <row r="12" spans="1:7" ht="12">
      <c r="A12" s="6"/>
      <c r="B12" s="5"/>
      <c r="C12" s="5"/>
      <c r="D12" s="6"/>
      <c r="E12" s="6"/>
      <c r="F12" s="5"/>
      <c r="G12" s="7">
        <f t="shared" si="0"/>
        <v>0</v>
      </c>
    </row>
    <row r="13" spans="1:7" ht="12">
      <c r="A13" s="6"/>
      <c r="B13" s="5"/>
      <c r="C13" s="5"/>
      <c r="D13" s="6"/>
      <c r="E13" s="6"/>
      <c r="F13" s="5"/>
      <c r="G13" s="7">
        <f t="shared" si="0"/>
        <v>0</v>
      </c>
    </row>
    <row r="14" spans="1:7" ht="12">
      <c r="A14" s="6"/>
      <c r="B14" s="5"/>
      <c r="C14" s="5"/>
      <c r="D14" s="6"/>
      <c r="E14" s="6"/>
      <c r="F14" s="5"/>
      <c r="G14" s="7">
        <f t="shared" si="0"/>
        <v>0</v>
      </c>
    </row>
    <row r="15" spans="1:7" ht="12">
      <c r="A15" s="6"/>
      <c r="B15" s="5"/>
      <c r="C15" s="5"/>
      <c r="D15" s="6"/>
      <c r="E15" s="6"/>
      <c r="F15" s="5"/>
      <c r="G15" s="7"/>
    </row>
    <row r="16" spans="1:7" ht="12">
      <c r="A16" s="6"/>
      <c r="B16" s="5"/>
      <c r="C16" s="5"/>
      <c r="D16" s="5"/>
      <c r="E16" s="6"/>
      <c r="F16" s="5"/>
      <c r="G16" s="7"/>
    </row>
    <row r="17" spans="1:7" ht="12">
      <c r="A17" s="6" t="s">
        <v>67</v>
      </c>
      <c r="B17" s="5" t="s">
        <v>75</v>
      </c>
      <c r="C17" s="5" t="s">
        <v>74</v>
      </c>
      <c r="D17" s="5">
        <v>0.003</v>
      </c>
      <c r="E17" s="6">
        <v>25</v>
      </c>
      <c r="F17" s="5">
        <v>10</v>
      </c>
      <c r="G17" s="7">
        <f>D17*E17*F17</f>
        <v>0.75</v>
      </c>
    </row>
    <row r="18" spans="1:7" ht="12">
      <c r="A18" s="6" t="s">
        <v>68</v>
      </c>
      <c r="B18" s="5" t="s">
        <v>76</v>
      </c>
      <c r="C18" s="5" t="s">
        <v>77</v>
      </c>
      <c r="D18" s="5">
        <v>0.001</v>
      </c>
      <c r="E18" s="6">
        <v>25</v>
      </c>
      <c r="F18" s="5">
        <v>6</v>
      </c>
      <c r="G18" s="7">
        <f>D18*E18*F18</f>
        <v>0.15000000000000002</v>
      </c>
    </row>
    <row r="19" spans="1:7" ht="12">
      <c r="A19" s="6"/>
      <c r="B19" s="5" t="s">
        <v>78</v>
      </c>
      <c r="C19" s="5" t="s">
        <v>79</v>
      </c>
      <c r="D19" s="5">
        <v>0.003</v>
      </c>
      <c r="E19" s="6">
        <v>25</v>
      </c>
      <c r="F19" s="5">
        <v>50</v>
      </c>
      <c r="G19" s="7">
        <f>D19*E19*F19</f>
        <v>3.75</v>
      </c>
    </row>
    <row r="20" spans="1:7" ht="12">
      <c r="A20" s="6"/>
      <c r="B20" s="5" t="s">
        <v>80</v>
      </c>
      <c r="C20" s="5" t="s">
        <v>81</v>
      </c>
      <c r="D20" s="5">
        <v>0.0003</v>
      </c>
      <c r="E20" s="6">
        <v>25</v>
      </c>
      <c r="F20" s="5">
        <v>30</v>
      </c>
      <c r="G20" s="7">
        <f>D20*E20*F20</f>
        <v>0.22499999999999998</v>
      </c>
    </row>
    <row r="21" spans="1:7" ht="12">
      <c r="A21" s="6"/>
      <c r="B21" s="5" t="s">
        <v>82</v>
      </c>
      <c r="C21" s="5" t="s">
        <v>81</v>
      </c>
      <c r="D21" s="5">
        <v>0.0003</v>
      </c>
      <c r="E21" s="6">
        <v>25</v>
      </c>
      <c r="F21" s="5">
        <v>40</v>
      </c>
      <c r="G21" s="7">
        <f>D21*E21*F21</f>
        <v>0.3</v>
      </c>
    </row>
    <row r="22" spans="1:7" ht="12">
      <c r="A22" s="6"/>
      <c r="B22" s="5"/>
      <c r="C22" s="5"/>
      <c r="D22" s="5"/>
      <c r="E22" s="5"/>
      <c r="F22" s="5"/>
      <c r="G22" s="7"/>
    </row>
    <row r="23" spans="1:7" ht="12">
      <c r="A23" s="6"/>
      <c r="B23" s="5"/>
      <c r="C23" s="5"/>
      <c r="D23" s="5"/>
      <c r="E23" s="5"/>
      <c r="F23" s="5"/>
      <c r="G23" s="7"/>
    </row>
    <row r="24" spans="1:7" ht="12">
      <c r="A24" s="6"/>
      <c r="B24" s="5"/>
      <c r="C24" s="5"/>
      <c r="D24" s="5"/>
      <c r="E24" s="5"/>
      <c r="F24" s="5"/>
      <c r="G24" s="7"/>
    </row>
    <row r="25" spans="1:7" ht="12">
      <c r="A25" s="6"/>
      <c r="B25" s="5"/>
      <c r="C25" s="5"/>
      <c r="D25" s="5"/>
      <c r="E25" s="5"/>
      <c r="F25" s="5"/>
      <c r="G25" s="7"/>
    </row>
    <row r="26" spans="1:7" ht="23.25" customHeight="1">
      <c r="A26" s="5"/>
      <c r="B26" s="5"/>
      <c r="C26" s="5"/>
      <c r="D26" s="5"/>
      <c r="E26" s="5"/>
      <c r="F26" s="5"/>
      <c r="G26" s="8">
        <f>SUM(G8:G25)</f>
        <v>702.675</v>
      </c>
    </row>
    <row r="28" spans="1:5" ht="12">
      <c r="A28" s="9" t="s">
        <v>92</v>
      </c>
      <c r="B28" s="9"/>
      <c r="C28" s="9"/>
      <c r="D28" s="9"/>
      <c r="E28" s="9"/>
    </row>
  </sheetData>
  <sheetProtection/>
  <mergeCells count="2">
    <mergeCell ref="B2:G2"/>
    <mergeCell ref="B4:D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E8" sqref="E8"/>
    </sheetView>
  </sheetViews>
  <sheetFormatPr defaultColWidth="9.125" defaultRowHeight="12.75"/>
  <cols>
    <col min="1" max="1" width="5.625" style="9" customWidth="1"/>
    <col min="2" max="2" width="11.125" style="9" customWidth="1"/>
    <col min="3" max="3" width="13.50390625" style="45" customWidth="1"/>
    <col min="4" max="4" width="18.50390625" style="36" customWidth="1"/>
    <col min="5" max="5" width="18.00390625" style="9" customWidth="1"/>
    <col min="6" max="6" width="15.875" style="9" customWidth="1"/>
    <col min="7" max="16384" width="9.125" style="9" customWidth="1"/>
  </cols>
  <sheetData>
    <row r="1" ht="12">
      <c r="B1" s="9" t="s">
        <v>35</v>
      </c>
    </row>
    <row r="2" ht="12">
      <c r="C2" s="45" t="s">
        <v>88</v>
      </c>
    </row>
    <row r="3" spans="2:5" ht="12">
      <c r="B3" s="72" t="s">
        <v>71</v>
      </c>
      <c r="C3" s="72"/>
      <c r="D3" s="72"/>
      <c r="E3" s="72"/>
    </row>
    <row r="4" spans="2:5" ht="12">
      <c r="B4" s="57" t="s">
        <v>73</v>
      </c>
      <c r="C4" s="57"/>
      <c r="D4" s="57"/>
      <c r="E4" s="57"/>
    </row>
    <row r="5" spans="1:5" s="31" customFormat="1" ht="13.5" thickBot="1">
      <c r="A5" s="30"/>
      <c r="B5" s="73" t="s">
        <v>98</v>
      </c>
      <c r="C5" s="73"/>
      <c r="D5" s="73"/>
      <c r="E5" s="30"/>
    </row>
    <row r="6" spans="1:6" ht="12">
      <c r="A6" s="10" t="s">
        <v>25</v>
      </c>
      <c r="B6" s="10" t="s">
        <v>27</v>
      </c>
      <c r="C6" s="46" t="s">
        <v>29</v>
      </c>
      <c r="D6" s="37" t="s">
        <v>29</v>
      </c>
      <c r="E6" s="10" t="s">
        <v>32</v>
      </c>
      <c r="F6" s="10" t="s">
        <v>33</v>
      </c>
    </row>
    <row r="7" spans="1:6" s="56" customFormat="1" ht="25.5" thickBot="1">
      <c r="A7" s="53" t="s">
        <v>26</v>
      </c>
      <c r="B7" s="53" t="s">
        <v>28</v>
      </c>
      <c r="C7" s="54" t="s">
        <v>30</v>
      </c>
      <c r="D7" s="55" t="s">
        <v>31</v>
      </c>
      <c r="E7" s="53" t="s">
        <v>70</v>
      </c>
      <c r="F7" s="53" t="s">
        <v>34</v>
      </c>
    </row>
    <row r="8" spans="1:6" s="23" customFormat="1" ht="12.75" thickBot="1">
      <c r="A8" s="33">
        <v>1</v>
      </c>
      <c r="B8" s="34">
        <v>2</v>
      </c>
      <c r="C8" s="47">
        <v>3</v>
      </c>
      <c r="D8" s="38">
        <v>4</v>
      </c>
      <c r="E8" s="34"/>
      <c r="F8" s="35">
        <v>7</v>
      </c>
    </row>
    <row r="9" spans="1:6" ht="12">
      <c r="A9" s="15"/>
      <c r="B9" s="14"/>
      <c r="C9" s="48"/>
      <c r="D9" s="39"/>
      <c r="E9" s="14"/>
      <c r="F9" s="14"/>
    </row>
    <row r="10" spans="1:6" ht="12">
      <c r="A10" s="7"/>
      <c r="B10" s="7"/>
      <c r="C10" s="48"/>
      <c r="D10" s="39"/>
      <c r="E10" s="14"/>
      <c r="F10" s="14"/>
    </row>
    <row r="11" spans="1:6" ht="12">
      <c r="A11" s="7"/>
      <c r="B11" s="7"/>
      <c r="C11" s="48"/>
      <c r="D11" s="39"/>
      <c r="E11" s="14"/>
      <c r="F11" s="14"/>
    </row>
    <row r="12" spans="1:6" ht="12">
      <c r="A12" s="7"/>
      <c r="B12" s="7"/>
      <c r="C12" s="48"/>
      <c r="D12" s="39"/>
      <c r="E12" s="14"/>
      <c r="F12" s="14"/>
    </row>
    <row r="13" spans="1:6" ht="12">
      <c r="A13" s="7"/>
      <c r="B13" s="7"/>
      <c r="C13" s="48"/>
      <c r="D13" s="39"/>
      <c r="E13" s="14"/>
      <c r="F13" s="14"/>
    </row>
    <row r="14" spans="1:6" ht="12">
      <c r="A14" s="7"/>
      <c r="B14" s="44"/>
      <c r="C14" s="48"/>
      <c r="D14" s="39"/>
      <c r="E14" s="14"/>
      <c r="F14" s="14"/>
    </row>
    <row r="15" spans="1:6" ht="12">
      <c r="A15" s="15"/>
      <c r="B15" s="7"/>
      <c r="C15" s="49"/>
      <c r="D15" s="39"/>
      <c r="E15" s="14"/>
      <c r="F15" s="14"/>
    </row>
    <row r="16" spans="1:6" ht="12">
      <c r="A16" s="15"/>
      <c r="B16" s="7"/>
      <c r="C16" s="49"/>
      <c r="D16" s="39"/>
      <c r="E16" s="14"/>
      <c r="F16" s="14"/>
    </row>
    <row r="17" spans="1:6" ht="12">
      <c r="A17" s="15"/>
      <c r="B17" s="7"/>
      <c r="C17" s="49"/>
      <c r="D17" s="39"/>
      <c r="E17" s="14"/>
      <c r="F17" s="14"/>
    </row>
    <row r="18" spans="1:6" ht="12.75" thickBot="1">
      <c r="A18" s="15"/>
      <c r="B18" s="7"/>
      <c r="C18" s="49"/>
      <c r="D18" s="39"/>
      <c r="E18" s="14"/>
      <c r="F18" s="66"/>
    </row>
    <row r="19" spans="1:6" s="29" customFormat="1" ht="23.25" customHeight="1" thickBot="1">
      <c r="A19" s="20" t="s">
        <v>64</v>
      </c>
      <c r="B19" s="63"/>
      <c r="C19" s="64"/>
      <c r="D19" s="65"/>
      <c r="E19" s="20"/>
      <c r="F19" s="67"/>
    </row>
    <row r="22" spans="1:6" ht="12">
      <c r="A22" s="72" t="s">
        <v>36</v>
      </c>
      <c r="B22" s="72"/>
      <c r="C22" s="72"/>
      <c r="D22" s="72"/>
      <c r="E22" s="72"/>
      <c r="F22" s="72"/>
    </row>
    <row r="24" spans="1:6" ht="22.5" customHeight="1">
      <c r="A24" s="15" t="s">
        <v>37</v>
      </c>
      <c r="B24" s="16"/>
      <c r="C24" s="50" t="s">
        <v>38</v>
      </c>
      <c r="D24" s="40"/>
      <c r="E24" s="17"/>
      <c r="F24" s="18" t="s">
        <v>39</v>
      </c>
    </row>
    <row r="25" spans="1:6" ht="24.75" customHeight="1">
      <c r="A25" s="42">
        <v>1</v>
      </c>
      <c r="B25" s="15" t="s">
        <v>40</v>
      </c>
      <c r="C25" s="51"/>
      <c r="D25" s="41"/>
      <c r="E25" s="18"/>
      <c r="F25" s="18">
        <v>743702.4</v>
      </c>
    </row>
    <row r="26" spans="1:6" ht="12">
      <c r="A26" s="42">
        <v>2</v>
      </c>
      <c r="B26" s="15" t="s">
        <v>41</v>
      </c>
      <c r="C26" s="51"/>
      <c r="D26" s="41"/>
      <c r="E26" s="18"/>
      <c r="F26" s="18">
        <v>2621939.05</v>
      </c>
    </row>
    <row r="27" spans="1:6" ht="12">
      <c r="A27" s="42">
        <v>3</v>
      </c>
      <c r="B27" s="15" t="s">
        <v>43</v>
      </c>
      <c r="C27" s="51"/>
      <c r="D27" s="41"/>
      <c r="E27" s="18"/>
      <c r="F27" s="18">
        <v>1211402.72</v>
      </c>
    </row>
    <row r="28" spans="1:6" ht="12">
      <c r="A28" s="42">
        <v>4</v>
      </c>
      <c r="B28" s="15" t="s">
        <v>42</v>
      </c>
      <c r="C28" s="51"/>
      <c r="D28" s="41"/>
      <c r="E28" s="18"/>
      <c r="F28" s="18">
        <v>12482730.99</v>
      </c>
    </row>
    <row r="29" spans="1:6" ht="12.75">
      <c r="A29" s="43">
        <v>5</v>
      </c>
      <c r="B29" s="20" t="s">
        <v>44</v>
      </c>
      <c r="C29" s="52"/>
      <c r="D29" s="41"/>
      <c r="E29" s="18"/>
      <c r="F29" s="22">
        <f>(F26+F25+F27)/F28</f>
        <v>0.36667009596431266</v>
      </c>
    </row>
    <row r="30" spans="1:6" ht="12">
      <c r="A30" s="42">
        <v>6</v>
      </c>
      <c r="B30" s="15" t="s">
        <v>45</v>
      </c>
      <c r="C30" s="51"/>
      <c r="D30" s="41"/>
      <c r="E30" s="18"/>
      <c r="F30" s="18">
        <f>'Оплата труда'!E28</f>
        <v>71.66371527777778</v>
      </c>
    </row>
    <row r="31" spans="1:6" ht="12.75">
      <c r="A31" s="43">
        <v>7</v>
      </c>
      <c r="B31" s="20" t="s">
        <v>46</v>
      </c>
      <c r="C31" s="52"/>
      <c r="D31" s="41"/>
      <c r="E31" s="18"/>
      <c r="F31" s="22">
        <f>F29*F30</f>
        <v>26.276941358061958</v>
      </c>
    </row>
    <row r="33" spans="1:4" ht="12">
      <c r="A33" s="9" t="s">
        <v>92</v>
      </c>
      <c r="C33" s="9"/>
      <c r="D33" s="9"/>
    </row>
  </sheetData>
  <sheetProtection/>
  <mergeCells count="3">
    <mergeCell ref="B3:E3"/>
    <mergeCell ref="A22:F22"/>
    <mergeCell ref="B5:D5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H17" sqref="H17"/>
    </sheetView>
  </sheetViews>
  <sheetFormatPr defaultColWidth="9.125" defaultRowHeight="12.75"/>
  <cols>
    <col min="1" max="5" width="9.125" style="9" customWidth="1"/>
    <col min="6" max="6" width="21.50390625" style="9" customWidth="1"/>
    <col min="7" max="7" width="9.375" style="28" customWidth="1"/>
    <col min="8" max="8" width="10.375" style="9" customWidth="1"/>
    <col min="9" max="16384" width="9.125" style="9" customWidth="1"/>
  </cols>
  <sheetData>
    <row r="1" ht="12">
      <c r="C1" s="9" t="s">
        <v>47</v>
      </c>
    </row>
    <row r="2" ht="12">
      <c r="C2" s="9" t="s">
        <v>101</v>
      </c>
    </row>
    <row r="3" spans="5:6" ht="12">
      <c r="E3" s="9" t="s">
        <v>93</v>
      </c>
      <c r="F3" s="9" t="s">
        <v>89</v>
      </c>
    </row>
    <row r="4" spans="1:5" s="31" customFormat="1" ht="12.75">
      <c r="A4" s="30"/>
      <c r="B4" s="73" t="s">
        <v>98</v>
      </c>
      <c r="C4" s="73"/>
      <c r="D4" s="73"/>
      <c r="E4" s="30"/>
    </row>
    <row r="5" spans="1:5" s="31" customFormat="1" ht="12.75">
      <c r="A5" s="30"/>
      <c r="B5" s="73"/>
      <c r="C5" s="73"/>
      <c r="D5" s="73"/>
      <c r="E5" s="30"/>
    </row>
    <row r="6" spans="1:8" ht="29.25" customHeight="1">
      <c r="A6" s="7" t="s">
        <v>37</v>
      </c>
      <c r="B6" s="15" t="s">
        <v>38</v>
      </c>
      <c r="C6" s="19"/>
      <c r="D6" s="19"/>
      <c r="E6" s="19"/>
      <c r="F6" s="18"/>
      <c r="G6" s="58" t="s">
        <v>48</v>
      </c>
      <c r="H6" s="7" t="s">
        <v>49</v>
      </c>
    </row>
    <row r="7" spans="1:8" ht="25.5" customHeight="1">
      <c r="A7" s="42">
        <v>1</v>
      </c>
      <c r="B7" s="19" t="s">
        <v>50</v>
      </c>
      <c r="C7" s="19"/>
      <c r="D7" s="19"/>
      <c r="E7" s="19"/>
      <c r="F7" s="19"/>
      <c r="G7" s="58" t="s">
        <v>51</v>
      </c>
      <c r="H7" s="7">
        <f>'Оплата труда'!E28</f>
        <v>71.66371527777778</v>
      </c>
    </row>
    <row r="8" spans="1:8" ht="12">
      <c r="A8" s="42">
        <v>2</v>
      </c>
      <c r="B8" s="19" t="s">
        <v>52</v>
      </c>
      <c r="C8" s="19"/>
      <c r="D8" s="19"/>
      <c r="E8" s="19"/>
      <c r="F8" s="19"/>
      <c r="G8" s="58" t="s">
        <v>51</v>
      </c>
      <c r="H8" s="7">
        <f>'мат.запасы'!G26</f>
        <v>702.675</v>
      </c>
    </row>
    <row r="9" spans="1:8" ht="12">
      <c r="A9" s="42">
        <v>3</v>
      </c>
      <c r="B9" s="19" t="s">
        <v>53</v>
      </c>
      <c r="C9" s="19"/>
      <c r="D9" s="19"/>
      <c r="E9" s="19"/>
      <c r="F9" s="19"/>
      <c r="G9" s="58" t="s">
        <v>51</v>
      </c>
      <c r="H9" s="7">
        <f>амортизация!F19</f>
        <v>0</v>
      </c>
    </row>
    <row r="10" spans="1:8" ht="12">
      <c r="A10" s="42"/>
      <c r="B10" s="19" t="s">
        <v>54</v>
      </c>
      <c r="C10" s="19"/>
      <c r="D10" s="19"/>
      <c r="E10" s="19"/>
      <c r="F10" s="19"/>
      <c r="G10" s="58"/>
      <c r="H10" s="7"/>
    </row>
    <row r="11" spans="1:8" ht="12">
      <c r="A11" s="42">
        <v>4</v>
      </c>
      <c r="B11" s="19" t="s">
        <v>55</v>
      </c>
      <c r="C11" s="19"/>
      <c r="D11" s="19"/>
      <c r="E11" s="19"/>
      <c r="F11" s="19"/>
      <c r="G11" s="58" t="s">
        <v>51</v>
      </c>
      <c r="H11" s="7">
        <f>амортизация!F31</f>
        <v>26.276941358061958</v>
      </c>
    </row>
    <row r="12" spans="1:8" ht="27.75" customHeight="1">
      <c r="A12" s="43">
        <v>5</v>
      </c>
      <c r="B12" s="21" t="s">
        <v>56</v>
      </c>
      <c r="C12" s="21"/>
      <c r="D12" s="21"/>
      <c r="E12" s="21"/>
      <c r="F12" s="21"/>
      <c r="G12" s="59" t="s">
        <v>51</v>
      </c>
      <c r="H12" s="8">
        <f>SUM(H7:H11)</f>
        <v>800.6156566358397</v>
      </c>
    </row>
    <row r="13" spans="1:8" ht="12.75">
      <c r="A13" s="43">
        <v>6</v>
      </c>
      <c r="B13" s="60" t="s">
        <v>57</v>
      </c>
      <c r="C13" s="60"/>
      <c r="D13" s="60"/>
      <c r="E13" s="60"/>
      <c r="F13" s="60"/>
      <c r="G13" s="61" t="s">
        <v>59</v>
      </c>
      <c r="H13" s="62">
        <v>20</v>
      </c>
    </row>
    <row r="14" spans="1:8" ht="29.25" customHeight="1">
      <c r="A14" s="43">
        <v>7</v>
      </c>
      <c r="B14" s="21" t="s">
        <v>58</v>
      </c>
      <c r="C14" s="21"/>
      <c r="D14" s="21"/>
      <c r="E14" s="21"/>
      <c r="F14" s="21"/>
      <c r="G14" s="59" t="s">
        <v>60</v>
      </c>
      <c r="H14" s="8">
        <v>40</v>
      </c>
    </row>
    <row r="16" spans="4:7" ht="12">
      <c r="D16" s="9">
        <v>40</v>
      </c>
      <c r="E16" s="9" t="s">
        <v>83</v>
      </c>
      <c r="F16" s="9" t="s">
        <v>102</v>
      </c>
      <c r="G16" s="9"/>
    </row>
    <row r="18" spans="4:7" ht="12">
      <c r="D18" s="15" t="s">
        <v>85</v>
      </c>
      <c r="E18" s="19"/>
      <c r="F18" s="18"/>
      <c r="G18" s="68">
        <v>10</v>
      </c>
    </row>
    <row r="19" spans="4:7" ht="12">
      <c r="D19" s="15" t="s">
        <v>84</v>
      </c>
      <c r="E19" s="19"/>
      <c r="F19" s="18"/>
      <c r="G19" s="68">
        <v>400</v>
      </c>
    </row>
    <row r="20" spans="4:7" ht="12">
      <c r="D20" s="69"/>
      <c r="E20" s="69"/>
      <c r="F20" s="69"/>
      <c r="G20" s="70"/>
    </row>
    <row r="21" ht="12">
      <c r="A21" s="9" t="s">
        <v>92</v>
      </c>
    </row>
    <row r="23" ht="12">
      <c r="H23" s="9" t="s">
        <v>72</v>
      </c>
    </row>
    <row r="24" ht="12">
      <c r="F24" s="9" t="s">
        <v>72</v>
      </c>
    </row>
  </sheetData>
  <sheetProtection/>
  <mergeCells count="2">
    <mergeCell ref="B5:D5"/>
    <mergeCell ref="B4:D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 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КАП</dc:creator>
  <cp:keywords/>
  <dc:description/>
  <cp:lastModifiedBy>Надежда</cp:lastModifiedBy>
  <cp:lastPrinted>2019-10-30T10:12:53Z</cp:lastPrinted>
  <dcterms:created xsi:type="dcterms:W3CDTF">2011-01-24T06:54:40Z</dcterms:created>
  <dcterms:modified xsi:type="dcterms:W3CDTF">2020-09-24T07:59:22Z</dcterms:modified>
  <cp:category/>
  <cp:version/>
  <cp:contentType/>
  <cp:contentStatus/>
</cp:coreProperties>
</file>